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16" windowHeight="80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2" i="1" l="1"/>
  <c r="L12" i="1"/>
  <c r="K11" i="1"/>
  <c r="K8" i="1"/>
  <c r="K10" i="1"/>
  <c r="K9" i="1"/>
  <c r="K7" i="1"/>
  <c r="K6" i="1"/>
  <c r="K5" i="1"/>
  <c r="K4" i="1"/>
  <c r="K3" i="1"/>
  <c r="G3" i="1"/>
  <c r="K2" i="1"/>
  <c r="H12" i="1" l="1"/>
  <c r="H11" i="1"/>
  <c r="H10" i="1"/>
  <c r="H9" i="1"/>
  <c r="H8" i="1"/>
  <c r="H7" i="1"/>
  <c r="H6" i="1"/>
  <c r="H5" i="1"/>
  <c r="H4" i="1"/>
  <c r="H3" i="1"/>
  <c r="H2" i="1"/>
  <c r="G11" i="1"/>
  <c r="G10" i="1"/>
  <c r="G9" i="1"/>
  <c r="G8" i="1"/>
  <c r="G7" i="1"/>
  <c r="G6" i="1"/>
  <c r="G5" i="1"/>
  <c r="G4" i="1"/>
  <c r="G2" i="1"/>
  <c r="F12" i="1"/>
  <c r="G12" i="1" s="1"/>
  <c r="D12" i="1" l="1"/>
</calcChain>
</file>

<file path=xl/sharedStrings.xml><?xml version="1.0" encoding="utf-8"?>
<sst xmlns="http://schemas.openxmlformats.org/spreadsheetml/2006/main" count="57" uniqueCount="45">
  <si>
    <t>MUCBX00JIB95</t>
  </si>
  <si>
    <t>65843/2020</t>
  </si>
  <si>
    <t>MUCBX00JIB8A</t>
  </si>
  <si>
    <t>65842/2020</t>
  </si>
  <si>
    <t>MUCBX00JIB7F</t>
  </si>
  <si>
    <t>65841/2020</t>
  </si>
  <si>
    <t>MUCBX00JIB5P</t>
  </si>
  <si>
    <t>65839/2020</t>
  </si>
  <si>
    <t>MUCBX00JIB0E</t>
  </si>
  <si>
    <t>65834/2020</t>
  </si>
  <si>
    <t>MUCBX00JIAZQ</t>
  </si>
  <si>
    <t>65833/2020</t>
  </si>
  <si>
    <t>MUCBX00JI01E</t>
  </si>
  <si>
    <t>65696/2020</t>
  </si>
  <si>
    <t>MUCBX00JHZT2</t>
  </si>
  <si>
    <t>65688/2020</t>
  </si>
  <si>
    <t>MUCBX00JHZIL</t>
  </si>
  <si>
    <t>65687/2020</t>
  </si>
  <si>
    <t>MUCBX00HYOY</t>
  </si>
  <si>
    <t>65671/2020</t>
  </si>
  <si>
    <t>linka</t>
  </si>
  <si>
    <t>MUCB</t>
  </si>
  <si>
    <t>ČJ</t>
  </si>
  <si>
    <t>cena za 1Q 2021</t>
  </si>
  <si>
    <t>celkem za 1Q 2021</t>
  </si>
  <si>
    <t>Dodatek č.11, linka 662 OAD</t>
  </si>
  <si>
    <t>Dodatek č.11, linka 661 OAD</t>
  </si>
  <si>
    <t>Dodatek č.12, linka 660 Polkost</t>
  </si>
  <si>
    <t>Dodatek č.11, linka 491 Polkost</t>
  </si>
  <si>
    <t>Dodatek č.12, linka 491 OAD</t>
  </si>
  <si>
    <t>Dodatek č.12, linka 435 Polkost</t>
  </si>
  <si>
    <t>Dodatek č.12, linka 426 Polkost</t>
  </si>
  <si>
    <t>Dodatek č.12, linka 426 OAD</t>
  </si>
  <si>
    <t>změna</t>
  </si>
  <si>
    <t>Dodatek č.13</t>
  </si>
  <si>
    <t>cena za 2.Q 2021</t>
  </si>
  <si>
    <t>Dodatek č.15, linka 422 OAD</t>
  </si>
  <si>
    <t>Dodatek č.16</t>
  </si>
  <si>
    <t>rok 2021</t>
  </si>
  <si>
    <t>původně</t>
  </si>
  <si>
    <t>Dodatek č.12</t>
  </si>
  <si>
    <t>Dodatek č.11, linka 659 Polkost</t>
  </si>
  <si>
    <t>od 1.4.2021</t>
  </si>
  <si>
    <t>bez změny</t>
  </si>
  <si>
    <t>změna od 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</si>
</sst>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5" borderId="1" xfId="0" applyNumberFormat="1" applyFill="1" applyBorder="1"/>
    <xf numFmtId="0" fontId="1" fillId="0" borderId="2" xfId="0" applyFont="1" applyFill="1" applyBorder="1" applyAlignment="1">
      <alignment horizontal="center"/>
    </xf>
    <xf numFmtId="164" fontId="0" fillId="3" borderId="1" xfId="0" applyNumberFormat="1" applyFill="1" applyBorder="1"/>
    <xf numFmtId="164" fontId="0" fillId="6" borderId="1" xfId="0" applyNumberFormat="1" applyFill="1" applyBorder="1"/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topLeftCell="B1" workbookViewId="0">
      <selection activeCell="H18" sqref="H18"/>
    </sheetView>
  </sheetViews>
  <sheetFormatPr defaultRowHeight="14.4" x14ac:dyDescent="0.3"/>
  <cols>
    <col min="1" max="1" width="34" customWidth="1"/>
    <col min="2" max="2" width="16" customWidth="1"/>
    <col min="3" max="3" width="10.88671875" bestFit="1" customWidth="1"/>
    <col min="4" max="4" width="17.88671875" customWidth="1"/>
    <col min="5" max="5" width="16.109375" customWidth="1"/>
    <col min="6" max="6" width="17.44140625" customWidth="1"/>
    <col min="7" max="7" width="16.88671875" customWidth="1"/>
    <col min="8" max="8" width="18.33203125" customWidth="1"/>
    <col min="9" max="9" width="17.88671875" customWidth="1"/>
    <col min="10" max="10" width="11.44140625" bestFit="1" customWidth="1"/>
    <col min="11" max="11" width="14" bestFit="1" customWidth="1"/>
    <col min="12" max="12" width="13.5546875" customWidth="1"/>
  </cols>
  <sheetData>
    <row r="1" spans="1:12" x14ac:dyDescent="0.3">
      <c r="A1" s="1" t="s">
        <v>20</v>
      </c>
      <c r="B1" s="6" t="s">
        <v>21</v>
      </c>
      <c r="C1" s="6" t="s">
        <v>22</v>
      </c>
      <c r="D1" s="6" t="s">
        <v>23</v>
      </c>
      <c r="E1" s="6" t="s">
        <v>33</v>
      </c>
      <c r="F1" s="6" t="s">
        <v>35</v>
      </c>
      <c r="G1" s="7" t="s">
        <v>38</v>
      </c>
      <c r="H1" s="7" t="s">
        <v>39</v>
      </c>
      <c r="I1" s="9" t="s">
        <v>44</v>
      </c>
      <c r="J1" s="9" t="s">
        <v>42</v>
      </c>
      <c r="K1" s="9" t="s">
        <v>38</v>
      </c>
      <c r="L1" s="9" t="s">
        <v>39</v>
      </c>
    </row>
    <row r="2" spans="1:12" x14ac:dyDescent="0.3">
      <c r="A2" s="2" t="s">
        <v>25</v>
      </c>
      <c r="B2" s="3" t="s">
        <v>0</v>
      </c>
      <c r="C2" s="3" t="s">
        <v>1</v>
      </c>
      <c r="D2" s="10">
        <v>52721.7</v>
      </c>
      <c r="E2" s="3" t="s">
        <v>40</v>
      </c>
      <c r="F2" s="5">
        <v>45961.2</v>
      </c>
      <c r="G2" s="4">
        <f>D2+(F2*3)</f>
        <v>190605.3</v>
      </c>
      <c r="H2" s="4">
        <f>D2*4</f>
        <v>210886.8</v>
      </c>
      <c r="I2" s="4">
        <v>15320.4</v>
      </c>
      <c r="J2" s="4">
        <v>15320.4</v>
      </c>
      <c r="K2" s="4">
        <f>D2+F2+J2+(I2*5)</f>
        <v>190605.3</v>
      </c>
      <c r="L2" s="4">
        <v>190605.3</v>
      </c>
    </row>
    <row r="3" spans="1:12" x14ac:dyDescent="0.3">
      <c r="A3" s="2" t="s">
        <v>26</v>
      </c>
      <c r="B3" s="3" t="s">
        <v>2</v>
      </c>
      <c r="C3" s="3" t="s">
        <v>3</v>
      </c>
      <c r="D3" s="10">
        <v>1814.4</v>
      </c>
      <c r="E3" s="3" t="s">
        <v>40</v>
      </c>
      <c r="F3" s="5">
        <v>1592.4</v>
      </c>
      <c r="G3" s="4">
        <f t="shared" ref="G3:G11" si="0">D3+(F3*3)</f>
        <v>6591.6</v>
      </c>
      <c r="H3" s="4">
        <f t="shared" ref="H3:H12" si="1">D3*4</f>
        <v>7257.6</v>
      </c>
      <c r="I3" s="12" t="s">
        <v>43</v>
      </c>
      <c r="J3" s="4"/>
      <c r="K3" s="4">
        <f>D3+(F3*3)</f>
        <v>6591.6</v>
      </c>
      <c r="L3" s="4">
        <v>6591.6</v>
      </c>
    </row>
    <row r="4" spans="1:12" x14ac:dyDescent="0.3">
      <c r="A4" s="1" t="s">
        <v>27</v>
      </c>
      <c r="B4" s="3" t="s">
        <v>4</v>
      </c>
      <c r="C4" s="3" t="s">
        <v>5</v>
      </c>
      <c r="D4" s="10">
        <v>182995.5</v>
      </c>
      <c r="E4" s="3" t="s">
        <v>34</v>
      </c>
      <c r="F4" s="5">
        <v>164650.5</v>
      </c>
      <c r="G4" s="4">
        <f t="shared" si="0"/>
        <v>676947</v>
      </c>
      <c r="H4" s="4">
        <f t="shared" si="1"/>
        <v>731982</v>
      </c>
      <c r="I4" s="12" t="s">
        <v>43</v>
      </c>
      <c r="J4" s="4"/>
      <c r="K4" s="4">
        <f>D4+(F4*3)</f>
        <v>676947</v>
      </c>
      <c r="L4" s="4">
        <v>676947</v>
      </c>
    </row>
    <row r="5" spans="1:12" x14ac:dyDescent="0.3">
      <c r="A5" s="1" t="s">
        <v>41</v>
      </c>
      <c r="B5" s="3" t="s">
        <v>6</v>
      </c>
      <c r="C5" s="3" t="s">
        <v>7</v>
      </c>
      <c r="D5" s="10">
        <v>146509.79999999999</v>
      </c>
      <c r="E5" s="3" t="s">
        <v>40</v>
      </c>
      <c r="F5" s="5">
        <v>136475.70000000001</v>
      </c>
      <c r="G5" s="4">
        <f t="shared" si="0"/>
        <v>555936.9</v>
      </c>
      <c r="H5" s="4">
        <f t="shared" si="1"/>
        <v>586039.19999999995</v>
      </c>
      <c r="I5" s="12">
        <v>45492</v>
      </c>
      <c r="J5" s="4">
        <v>45491</v>
      </c>
      <c r="K5" s="4">
        <f>D5+F5+J5+(I5*5)</f>
        <v>555936.5</v>
      </c>
      <c r="L5" s="4">
        <v>555936.9</v>
      </c>
    </row>
    <row r="6" spans="1:12" x14ac:dyDescent="0.3">
      <c r="A6" s="1" t="s">
        <v>28</v>
      </c>
      <c r="B6" s="3" t="s">
        <v>8</v>
      </c>
      <c r="C6" s="3" t="s">
        <v>9</v>
      </c>
      <c r="D6" s="10">
        <v>0</v>
      </c>
      <c r="E6" s="3" t="s">
        <v>40</v>
      </c>
      <c r="F6" s="5">
        <v>0</v>
      </c>
      <c r="G6" s="4">
        <f t="shared" si="0"/>
        <v>0</v>
      </c>
      <c r="H6" s="4">
        <f t="shared" si="1"/>
        <v>0</v>
      </c>
      <c r="I6" s="12">
        <v>22734</v>
      </c>
      <c r="J6" s="4">
        <v>0</v>
      </c>
      <c r="K6" s="4">
        <f>D6+F6+J6+(I6*5)</f>
        <v>113670</v>
      </c>
      <c r="L6" s="4">
        <v>0</v>
      </c>
    </row>
    <row r="7" spans="1:12" x14ac:dyDescent="0.3">
      <c r="A7" s="2" t="s">
        <v>29</v>
      </c>
      <c r="B7" s="3" t="s">
        <v>10</v>
      </c>
      <c r="C7" s="3" t="s">
        <v>11</v>
      </c>
      <c r="D7" s="10">
        <v>73699.5</v>
      </c>
      <c r="E7" s="3" t="s">
        <v>34</v>
      </c>
      <c r="F7" s="5">
        <v>68202</v>
      </c>
      <c r="G7" s="4">
        <f t="shared" si="0"/>
        <v>278305.5</v>
      </c>
      <c r="H7" s="4">
        <f t="shared" si="1"/>
        <v>294798</v>
      </c>
      <c r="I7" s="12">
        <v>0</v>
      </c>
      <c r="J7" s="4">
        <v>22734</v>
      </c>
      <c r="K7" s="4">
        <f>D7+F7+J7+(I7*5)</f>
        <v>164635.5</v>
      </c>
      <c r="L7" s="4">
        <v>278305.5</v>
      </c>
    </row>
    <row r="8" spans="1:12" x14ac:dyDescent="0.3">
      <c r="A8" s="1" t="s">
        <v>30</v>
      </c>
      <c r="B8" s="3" t="s">
        <v>12</v>
      </c>
      <c r="C8" s="3" t="s">
        <v>13</v>
      </c>
      <c r="D8" s="10">
        <v>40386.9</v>
      </c>
      <c r="E8" s="1" t="s">
        <v>34</v>
      </c>
      <c r="F8" s="5">
        <v>35931.9</v>
      </c>
      <c r="G8" s="4">
        <f t="shared" si="0"/>
        <v>148182.6</v>
      </c>
      <c r="H8" s="4">
        <f t="shared" si="1"/>
        <v>161547.6</v>
      </c>
      <c r="I8" s="12" t="s">
        <v>43</v>
      </c>
      <c r="J8" s="4"/>
      <c r="K8" s="4">
        <f>D8+(F8*3)</f>
        <v>148182.6</v>
      </c>
      <c r="L8" s="4">
        <v>148182.6</v>
      </c>
    </row>
    <row r="9" spans="1:12" x14ac:dyDescent="0.3">
      <c r="A9" s="1" t="s">
        <v>31</v>
      </c>
      <c r="B9" s="3" t="s">
        <v>14</v>
      </c>
      <c r="C9" s="3" t="s">
        <v>15</v>
      </c>
      <c r="D9" s="10">
        <v>31246.2</v>
      </c>
      <c r="E9" s="1" t="s">
        <v>34</v>
      </c>
      <c r="F9" s="5">
        <v>27966</v>
      </c>
      <c r="G9" s="4">
        <f t="shared" si="0"/>
        <v>115144.2</v>
      </c>
      <c r="H9" s="4">
        <f t="shared" si="1"/>
        <v>124984.8</v>
      </c>
      <c r="I9" s="12">
        <v>0</v>
      </c>
      <c r="J9" s="4">
        <v>9322</v>
      </c>
      <c r="K9" s="4">
        <f>D9+F9+J9+(I9*5)</f>
        <v>68534.2</v>
      </c>
      <c r="L9" s="4">
        <v>115144.2</v>
      </c>
    </row>
    <row r="10" spans="1:12" x14ac:dyDescent="0.3">
      <c r="A10" s="2" t="s">
        <v>32</v>
      </c>
      <c r="B10" s="3" t="s">
        <v>16</v>
      </c>
      <c r="C10" s="3" t="s">
        <v>17</v>
      </c>
      <c r="D10" s="10">
        <v>0</v>
      </c>
      <c r="E10" s="3" t="s">
        <v>34</v>
      </c>
      <c r="F10" s="5">
        <v>0</v>
      </c>
      <c r="G10" s="4">
        <f t="shared" si="0"/>
        <v>0</v>
      </c>
      <c r="H10" s="4">
        <f t="shared" si="1"/>
        <v>0</v>
      </c>
      <c r="I10" s="12">
        <v>9322</v>
      </c>
      <c r="J10" s="4">
        <v>0</v>
      </c>
      <c r="K10" s="4">
        <f>D10+F10+J10+(I10*5)</f>
        <v>46610</v>
      </c>
      <c r="L10" s="4">
        <v>0</v>
      </c>
    </row>
    <row r="11" spans="1:12" x14ac:dyDescent="0.3">
      <c r="A11" s="2" t="s">
        <v>36</v>
      </c>
      <c r="B11" s="3" t="s">
        <v>18</v>
      </c>
      <c r="C11" s="3" t="s">
        <v>19</v>
      </c>
      <c r="D11" s="10">
        <v>48667.5</v>
      </c>
      <c r="E11" s="3" t="s">
        <v>37</v>
      </c>
      <c r="F11" s="5">
        <v>45402.3</v>
      </c>
      <c r="G11" s="4">
        <f t="shared" si="0"/>
        <v>184874.40000000002</v>
      </c>
      <c r="H11" s="4">
        <f t="shared" si="1"/>
        <v>194670</v>
      </c>
      <c r="I11" s="13" t="s">
        <v>43</v>
      </c>
      <c r="J11" s="10"/>
      <c r="K11" s="4">
        <f>D11+(F11*3)</f>
        <v>184874.40000000002</v>
      </c>
      <c r="L11" s="4">
        <v>184874.4</v>
      </c>
    </row>
    <row r="12" spans="1:12" ht="15" x14ac:dyDescent="0.25">
      <c r="A12" s="1" t="s">
        <v>24</v>
      </c>
      <c r="B12" s="1"/>
      <c r="C12" s="1"/>
      <c r="D12" s="4">
        <f>SUM(D2:D11)</f>
        <v>578041.5</v>
      </c>
      <c r="E12" s="1"/>
      <c r="F12" s="4">
        <f>SUM(F2:F11)</f>
        <v>526182.00000000012</v>
      </c>
      <c r="G12" s="8">
        <f>D12+(F12*3)</f>
        <v>2156587.5000000005</v>
      </c>
      <c r="H12" s="4">
        <f t="shared" si="1"/>
        <v>2312166</v>
      </c>
      <c r="I12" s="4"/>
      <c r="J12" s="4"/>
      <c r="K12" s="11">
        <f>SUM(K2:K11)</f>
        <v>2156587.1</v>
      </c>
      <c r="L12" s="4">
        <f>SUM(L2:L11)</f>
        <v>2156587.5</v>
      </c>
    </row>
  </sheetData>
  <pageMargins left="0.7" right="0.7" top="0.78740157499999996" bottom="0.78740157499999996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Kovarikova Lucie</dc:creator>
  <cp:lastModifiedBy>Jedlickova Sarka</cp:lastModifiedBy>
  <cp:lastPrinted>2021-05-07T06:03:05Z</cp:lastPrinted>
  <dcterms:created xsi:type="dcterms:W3CDTF">2021-01-07T07:10:34Z</dcterms:created>
  <dcterms:modified xsi:type="dcterms:W3CDTF">2021-11-09T07:54:09Z</dcterms:modified>
</cp:coreProperties>
</file>