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tmatcbrod-my.sharepoint.com/personal/milan_majer_vtmat_cz/Documents/město/"/>
    </mc:Choice>
  </mc:AlternateContent>
  <xr:revisionPtr revIDLastSave="175" documentId="8_{DD3238AB-923C-463D-8476-A1232E8523A2}" xr6:coauthVersionLast="47" xr6:coauthVersionMax="47" xr10:uidLastSave="{590420B6-6BC7-40DB-9F5F-7BB9EF3D5E73}"/>
  <bookViews>
    <workbookView xWindow="-120" yWindow="-120" windowWidth="29040" windowHeight="15720" activeTab="1" xr2:uid="{CB20537F-F2D7-417D-84C2-79F6307BF5E6}"/>
  </bookViews>
  <sheets>
    <sheet name="výpočet" sheetId="1" r:id="rId1"/>
    <sheet name="přehled příjmů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D5" i="2" s="1"/>
  <c r="E5" i="2"/>
  <c r="E4" i="2"/>
  <c r="E6" i="2"/>
  <c r="E7" i="2"/>
  <c r="E8" i="2"/>
  <c r="E3" i="2"/>
  <c r="C4" i="2"/>
  <c r="C6" i="2"/>
  <c r="C7" i="2"/>
  <c r="C8" i="2"/>
  <c r="B3" i="2"/>
  <c r="C3" i="2" s="1"/>
  <c r="D3" i="2" s="1"/>
  <c r="D3" i="1"/>
  <c r="D93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8" i="1"/>
  <c r="G67" i="1"/>
  <c r="G66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D6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8" i="1"/>
  <c r="G7" i="1"/>
  <c r="D33" i="1"/>
  <c r="G6" i="1"/>
  <c r="D4" i="2" l="1"/>
  <c r="D8" i="2"/>
  <c r="D7" i="2"/>
  <c r="D6" i="2"/>
  <c r="G63" i="1"/>
  <c r="G93" i="1"/>
  <c r="G33" i="1"/>
  <c r="G3" i="1" l="1"/>
</calcChain>
</file>

<file path=xl/sharedStrings.xml><?xml version="1.0" encoding="utf-8"?>
<sst xmlns="http://schemas.openxmlformats.org/spreadsheetml/2006/main" count="96" uniqueCount="38">
  <si>
    <t>a</t>
  </si>
  <si>
    <t>b</t>
  </si>
  <si>
    <t>c</t>
  </si>
  <si>
    <t>d</t>
  </si>
  <si>
    <t>e</t>
  </si>
  <si>
    <t>f</t>
  </si>
  <si>
    <t>g</t>
  </si>
  <si>
    <t>x</t>
  </si>
  <si>
    <t>z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</si>
  <si>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</si>
  <si>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</si>
  <si>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</si>
  <si>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</si>
  <si>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</si>
  <si>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</si>
  <si>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</si>
  <si>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</si>
  <si>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</si>
  <si>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</si>
  <si>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</si>
  <si>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</si>
  <si>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</si>
  <si>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</si>
  <si>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pozemky</t>
  </si>
  <si>
    <t>st.a jedns</t>
  </si>
  <si>
    <t>koex</t>
  </si>
  <si>
    <t>koef</t>
  </si>
  <si>
    <t>Brod+Zahrady,</t>
  </si>
  <si>
    <t>Liblice</t>
  </si>
  <si>
    <t>y</t>
  </si>
  <si>
    <t>štolmíř</t>
  </si>
  <si>
    <t>celkem za všechny katastry</t>
  </si>
  <si>
    <t>výnos z daně z nemovitých věcí při koeficientu</t>
  </si>
  <si>
    <t>stávající úprava</t>
  </si>
  <si>
    <t>vládní návrh výběr</t>
  </si>
  <si>
    <t>vládní návrh co nám zůstane</t>
  </si>
  <si>
    <t>koeficient</t>
  </si>
  <si>
    <t>navýšení pro občany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</si>
</sst>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1" applyNumberFormat="1" applyFont="1"/>
    <xf numFmtId="0" fontId="0" fillId="0" borderId="2" xfId="0" applyBorder="1"/>
    <xf numFmtId="0" fontId="0" fillId="0" borderId="3" xfId="0" applyBorder="1"/>
    <xf numFmtId="164" fontId="0" fillId="0" borderId="4" xfId="1" applyNumberFormat="1" applyFont="1" applyBorder="1"/>
    <xf numFmtId="0" fontId="0" fillId="0" borderId="5" xfId="0" applyBorder="1"/>
    <xf numFmtId="164" fontId="0" fillId="0" borderId="6" xfId="1" applyNumberFormat="1" applyFont="1" applyBorder="1"/>
    <xf numFmtId="0" fontId="0" fillId="0" borderId="7" xfId="0" applyBorder="1"/>
    <xf numFmtId="0" fontId="0" fillId="0" borderId="8" xfId="0" applyBorder="1"/>
    <xf numFmtId="164" fontId="0" fillId="0" borderId="8" xfId="1" applyNumberFormat="1" applyFont="1" applyBorder="1"/>
    <xf numFmtId="164" fontId="0" fillId="0" borderId="1" xfId="1" applyNumberFormat="1" applyFont="1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5" xfId="1" applyNumberFormat="1" applyFont="1" applyBorder="1"/>
    <xf numFmtId="164" fontId="0" fillId="0" borderId="13" xfId="1" applyNumberFormat="1" applyFont="1" applyBorder="1"/>
    <xf numFmtId="164" fontId="0" fillId="0" borderId="12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20" xfId="0" applyNumberForma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CFDAC-3384-4139-9305-539C5F507259}">
  <dimension ref="A1:G93"/>
  <sheetViews>
    <sheetView workbookViewId="0">
      <selection activeCell="G3" sqref="G3"/>
    </sheetView>
  </sheetViews>
  <sheetFormatPr defaultRowHeight="15" x14ac:dyDescent="0.25"/>
  <cols>
    <col min="1" max="1" width="16.28515625" customWidth="1"/>
    <col min="4" max="4" width="12.42578125" style="1" customWidth="1"/>
    <col min="7" max="7" width="12.42578125" style="1" customWidth="1"/>
  </cols>
  <sheetData>
    <row r="1" spans="1:7" ht="15.75" thickBot="1" x14ac:dyDescent="0.3">
      <c r="A1" s="2"/>
      <c r="B1" s="3">
        <v>2023</v>
      </c>
      <c r="C1" s="3"/>
      <c r="D1" s="4"/>
      <c r="E1" s="2">
        <v>2024</v>
      </c>
      <c r="F1" s="3"/>
      <c r="G1" s="4"/>
    </row>
    <row r="2" spans="1:7" ht="15.75" thickBot="1" x14ac:dyDescent="0.3">
      <c r="A2" s="5"/>
      <c r="B2" s="11" t="s">
        <v>25</v>
      </c>
      <c r="C2" s="12">
        <v>1</v>
      </c>
      <c r="D2" s="6"/>
      <c r="E2" s="11" t="s">
        <v>26</v>
      </c>
      <c r="F2" s="12">
        <v>2.5</v>
      </c>
      <c r="G2" s="6"/>
    </row>
    <row r="3" spans="1:7" ht="15.75" thickBot="1" x14ac:dyDescent="0.3">
      <c r="A3" s="7" t="s">
        <v>31</v>
      </c>
      <c r="B3" s="8"/>
      <c r="C3" s="8"/>
      <c r="D3" s="10">
        <f>D33+D63+D93</f>
        <v>6370954</v>
      </c>
      <c r="E3" s="7"/>
      <c r="F3" s="8"/>
      <c r="G3" s="10">
        <f>G33+G63+G93</f>
        <v>13760389</v>
      </c>
    </row>
    <row r="5" spans="1:7" x14ac:dyDescent="0.25">
      <c r="A5" t="s">
        <v>27</v>
      </c>
    </row>
    <row r="6" spans="1:7" x14ac:dyDescent="0.25">
      <c r="A6" t="s">
        <v>0</v>
      </c>
      <c r="B6">
        <v>9.2600000000000002E-2</v>
      </c>
      <c r="D6" s="1">
        <v>457343</v>
      </c>
      <c r="E6">
        <v>9.2600000000000002E-2</v>
      </c>
      <c r="G6" s="1">
        <f>D6</f>
        <v>457343</v>
      </c>
    </row>
    <row r="7" spans="1:7" x14ac:dyDescent="0.25">
      <c r="A7" t="s">
        <v>1</v>
      </c>
      <c r="B7">
        <v>3.09E-2</v>
      </c>
      <c r="D7" s="1">
        <v>2474</v>
      </c>
      <c r="E7">
        <v>3.09E-2</v>
      </c>
      <c r="G7" s="1">
        <f>D7</f>
        <v>2474</v>
      </c>
    </row>
    <row r="8" spans="1:7" x14ac:dyDescent="0.25">
      <c r="A8" t="s">
        <v>2</v>
      </c>
      <c r="B8">
        <v>9.4999999999999998E-3</v>
      </c>
      <c r="D8" s="1">
        <v>304</v>
      </c>
      <c r="E8">
        <v>9.4999999999999998E-3</v>
      </c>
      <c r="G8" s="1">
        <f>D8*F$2</f>
        <v>760</v>
      </c>
    </row>
    <row r="9" spans="1:7" x14ac:dyDescent="0.25">
      <c r="A9" t="s">
        <v>3</v>
      </c>
      <c r="B9" t="s">
        <v>7</v>
      </c>
      <c r="D9" s="1">
        <v>0</v>
      </c>
      <c r="E9" t="s">
        <v>7</v>
      </c>
      <c r="G9" s="1">
        <f t="shared" ref="G9:G29" si="0">D9*F$2</f>
        <v>0</v>
      </c>
    </row>
    <row r="10" spans="1:7" x14ac:dyDescent="0.25">
      <c r="A10" t="s">
        <v>4</v>
      </c>
      <c r="B10">
        <v>0.2</v>
      </c>
      <c r="D10" s="1">
        <v>40012</v>
      </c>
      <c r="E10">
        <v>0.2</v>
      </c>
      <c r="G10" s="1">
        <f t="shared" si="0"/>
        <v>100030</v>
      </c>
    </row>
    <row r="11" spans="1:7" x14ac:dyDescent="0.25">
      <c r="A11" t="s">
        <v>5</v>
      </c>
      <c r="B11">
        <v>2</v>
      </c>
      <c r="C11">
        <v>2</v>
      </c>
      <c r="D11" s="1">
        <v>16560</v>
      </c>
      <c r="E11">
        <v>2</v>
      </c>
      <c r="F11">
        <v>2</v>
      </c>
      <c r="G11" s="1">
        <f t="shared" si="0"/>
        <v>41400</v>
      </c>
    </row>
    <row r="12" spans="1:7" x14ac:dyDescent="0.25">
      <c r="A12" t="s">
        <v>6</v>
      </c>
      <c r="B12">
        <v>0.2</v>
      </c>
      <c r="D12" s="1">
        <v>95247</v>
      </c>
      <c r="E12">
        <v>0.2</v>
      </c>
      <c r="G12" s="1">
        <f t="shared" si="0"/>
        <v>238117.5</v>
      </c>
    </row>
    <row r="13" spans="1:7" x14ac:dyDescent="0.25">
      <c r="A13" t="s">
        <v>7</v>
      </c>
      <c r="B13">
        <v>1</v>
      </c>
      <c r="D13" s="1">
        <v>0</v>
      </c>
      <c r="E13">
        <v>1</v>
      </c>
      <c r="G13" s="1">
        <f t="shared" si="0"/>
        <v>0</v>
      </c>
    </row>
    <row r="14" spans="1:7" x14ac:dyDescent="0.25">
      <c r="A14" t="s">
        <v>29</v>
      </c>
      <c r="B14">
        <v>5</v>
      </c>
      <c r="D14" s="1">
        <v>245485</v>
      </c>
      <c r="E14">
        <v>5</v>
      </c>
      <c r="G14" s="1">
        <f t="shared" si="0"/>
        <v>613712.5</v>
      </c>
    </row>
    <row r="15" spans="1:7" x14ac:dyDescent="0.25">
      <c r="A15" t="s">
        <v>9</v>
      </c>
      <c r="B15">
        <v>2</v>
      </c>
      <c r="C15">
        <v>1.4</v>
      </c>
      <c r="D15" s="1">
        <v>801179</v>
      </c>
      <c r="E15">
        <v>2</v>
      </c>
      <c r="F15">
        <v>1.4</v>
      </c>
      <c r="G15" s="1">
        <f t="shared" si="0"/>
        <v>2002947.5</v>
      </c>
    </row>
    <row r="16" spans="1:7" x14ac:dyDescent="0.25">
      <c r="A16" t="s">
        <v>10</v>
      </c>
      <c r="B16">
        <v>2</v>
      </c>
      <c r="C16">
        <v>1.4</v>
      </c>
      <c r="D16" s="1">
        <v>39878</v>
      </c>
      <c r="E16">
        <v>2</v>
      </c>
      <c r="F16">
        <v>1.4</v>
      </c>
      <c r="G16" s="1">
        <f t="shared" si="0"/>
        <v>99695</v>
      </c>
    </row>
    <row r="17" spans="1:7" x14ac:dyDescent="0.25">
      <c r="A17" t="s">
        <v>11</v>
      </c>
      <c r="B17">
        <v>6</v>
      </c>
      <c r="C17">
        <v>1.5</v>
      </c>
      <c r="D17" s="1">
        <v>7859</v>
      </c>
      <c r="E17">
        <v>6</v>
      </c>
      <c r="F17">
        <v>1.5</v>
      </c>
      <c r="G17" s="1">
        <f t="shared" si="0"/>
        <v>19647.5</v>
      </c>
    </row>
    <row r="18" spans="1:7" x14ac:dyDescent="0.25">
      <c r="A18" t="s">
        <v>12</v>
      </c>
      <c r="B18">
        <v>2</v>
      </c>
      <c r="C18">
        <v>1.5</v>
      </c>
      <c r="D18" s="1">
        <v>327</v>
      </c>
      <c r="E18">
        <v>2</v>
      </c>
      <c r="F18">
        <v>1.5</v>
      </c>
      <c r="G18" s="1">
        <f t="shared" si="0"/>
        <v>817.5</v>
      </c>
    </row>
    <row r="19" spans="1:7" x14ac:dyDescent="0.25">
      <c r="A19" t="s">
        <v>13</v>
      </c>
      <c r="B19">
        <v>8</v>
      </c>
      <c r="C19">
        <v>1.5</v>
      </c>
      <c r="D19" s="1">
        <v>205130</v>
      </c>
      <c r="E19">
        <v>8</v>
      </c>
      <c r="F19">
        <v>1.5</v>
      </c>
      <c r="G19" s="1">
        <f t="shared" si="0"/>
        <v>512825</v>
      </c>
    </row>
    <row r="20" spans="1:7" x14ac:dyDescent="0.25">
      <c r="A20" t="s">
        <v>14</v>
      </c>
      <c r="B20">
        <v>2</v>
      </c>
      <c r="C20">
        <v>1.5</v>
      </c>
      <c r="D20" s="1">
        <v>5529</v>
      </c>
      <c r="E20">
        <v>2</v>
      </c>
      <c r="F20">
        <v>1.5</v>
      </c>
      <c r="G20" s="1">
        <f t="shared" si="0"/>
        <v>13822.5</v>
      </c>
    </row>
    <row r="21" spans="1:7" x14ac:dyDescent="0.25">
      <c r="A21" t="s">
        <v>15</v>
      </c>
      <c r="B21">
        <v>10</v>
      </c>
      <c r="C21">
        <v>1.5</v>
      </c>
      <c r="D21" s="1">
        <v>419702</v>
      </c>
      <c r="E21">
        <v>10</v>
      </c>
      <c r="F21">
        <v>1.5</v>
      </c>
      <c r="G21" s="1">
        <f t="shared" si="0"/>
        <v>1049255</v>
      </c>
    </row>
    <row r="22" spans="1:7" x14ac:dyDescent="0.25">
      <c r="A22" t="s">
        <v>16</v>
      </c>
      <c r="B22">
        <v>10</v>
      </c>
      <c r="C22">
        <v>1.5</v>
      </c>
      <c r="D22" s="1">
        <v>1064997</v>
      </c>
      <c r="E22">
        <v>10</v>
      </c>
      <c r="F22">
        <v>1.5</v>
      </c>
      <c r="G22" s="1">
        <f t="shared" si="0"/>
        <v>2662492.5</v>
      </c>
    </row>
    <row r="23" spans="1:7" x14ac:dyDescent="0.25">
      <c r="A23" t="s">
        <v>17</v>
      </c>
      <c r="B23">
        <v>6</v>
      </c>
      <c r="D23" s="1">
        <v>71549</v>
      </c>
      <c r="E23">
        <v>6</v>
      </c>
      <c r="G23" s="1">
        <f t="shared" si="0"/>
        <v>178872.5</v>
      </c>
    </row>
    <row r="24" spans="1:7" x14ac:dyDescent="0.25">
      <c r="A24" t="s">
        <v>18</v>
      </c>
      <c r="B24">
        <v>2</v>
      </c>
      <c r="C24">
        <v>1.6</v>
      </c>
      <c r="D24" s="1">
        <v>260216</v>
      </c>
      <c r="E24">
        <v>2</v>
      </c>
      <c r="F24">
        <v>1.6</v>
      </c>
      <c r="G24" s="1">
        <f t="shared" si="0"/>
        <v>650540</v>
      </c>
    </row>
    <row r="25" spans="1:7" x14ac:dyDescent="0.25">
      <c r="A25" t="s">
        <v>19</v>
      </c>
      <c r="B25">
        <v>2</v>
      </c>
      <c r="C25">
        <v>1</v>
      </c>
      <c r="D25" s="1">
        <v>0</v>
      </c>
      <c r="E25">
        <v>2</v>
      </c>
      <c r="F25">
        <v>1</v>
      </c>
      <c r="G25" s="1">
        <f t="shared" si="0"/>
        <v>0</v>
      </c>
    </row>
    <row r="26" spans="1:7" x14ac:dyDescent="0.25">
      <c r="A26" t="s">
        <v>20</v>
      </c>
      <c r="B26">
        <v>10</v>
      </c>
      <c r="C26">
        <v>1</v>
      </c>
      <c r="D26" s="1">
        <v>0</v>
      </c>
      <c r="E26">
        <v>10</v>
      </c>
      <c r="F26">
        <v>1</v>
      </c>
      <c r="G26" s="1">
        <f t="shared" si="0"/>
        <v>0</v>
      </c>
    </row>
    <row r="27" spans="1:7" x14ac:dyDescent="0.25">
      <c r="A27" t="s">
        <v>21</v>
      </c>
      <c r="B27">
        <v>10</v>
      </c>
      <c r="C27">
        <v>1</v>
      </c>
      <c r="D27" s="1">
        <v>16410</v>
      </c>
      <c r="E27">
        <v>10</v>
      </c>
      <c r="F27">
        <v>1</v>
      </c>
      <c r="G27" s="1">
        <f t="shared" si="0"/>
        <v>41025</v>
      </c>
    </row>
    <row r="28" spans="1:7" x14ac:dyDescent="0.25">
      <c r="A28" t="s">
        <v>22</v>
      </c>
      <c r="B28">
        <v>8</v>
      </c>
      <c r="C28">
        <v>1.5</v>
      </c>
      <c r="D28" s="1">
        <v>8748</v>
      </c>
      <c r="E28">
        <v>8</v>
      </c>
      <c r="F28">
        <v>1.5</v>
      </c>
      <c r="G28" s="1">
        <f t="shared" si="0"/>
        <v>21870</v>
      </c>
    </row>
    <row r="29" spans="1:7" x14ac:dyDescent="0.25">
      <c r="A29" t="s">
        <v>8</v>
      </c>
      <c r="B29">
        <v>2</v>
      </c>
      <c r="C29">
        <v>1.6</v>
      </c>
      <c r="D29" s="1">
        <v>7050</v>
      </c>
      <c r="E29">
        <v>2</v>
      </c>
      <c r="F29">
        <v>1.6</v>
      </c>
      <c r="G29" s="1">
        <f t="shared" si="0"/>
        <v>17625</v>
      </c>
    </row>
    <row r="30" spans="1:7" x14ac:dyDescent="0.25">
      <c r="A30" t="s">
        <v>23</v>
      </c>
      <c r="B30" t="s">
        <v>7</v>
      </c>
      <c r="E30" t="s">
        <v>7</v>
      </c>
    </row>
    <row r="31" spans="1:7" x14ac:dyDescent="0.25">
      <c r="A31" t="s">
        <v>24</v>
      </c>
      <c r="B31" t="s">
        <v>7</v>
      </c>
      <c r="E31" t="s">
        <v>7</v>
      </c>
    </row>
    <row r="33" spans="1:7" x14ac:dyDescent="0.25">
      <c r="D33" s="1">
        <f>SUM(D6:D32)</f>
        <v>3765999</v>
      </c>
      <c r="G33" s="1">
        <f>SUM(G6:G32)</f>
        <v>8725272</v>
      </c>
    </row>
    <row r="35" spans="1:7" x14ac:dyDescent="0.25">
      <c r="A35" t="s">
        <v>28</v>
      </c>
    </row>
    <row r="36" spans="1:7" x14ac:dyDescent="0.25">
      <c r="A36" t="s">
        <v>0</v>
      </c>
      <c r="D36" s="1">
        <v>380213</v>
      </c>
      <c r="G36" s="1">
        <f>D36</f>
        <v>380213</v>
      </c>
    </row>
    <row r="37" spans="1:7" x14ac:dyDescent="0.25">
      <c r="A37" t="s">
        <v>1</v>
      </c>
      <c r="D37" s="1">
        <v>9104</v>
      </c>
      <c r="G37" s="1">
        <f>D37</f>
        <v>9104</v>
      </c>
    </row>
    <row r="38" spans="1:7" x14ac:dyDescent="0.25">
      <c r="A38" t="s">
        <v>2</v>
      </c>
      <c r="D38" s="1">
        <v>706</v>
      </c>
      <c r="G38" s="1">
        <f>D38*F$2</f>
        <v>1765</v>
      </c>
    </row>
    <row r="39" spans="1:7" x14ac:dyDescent="0.25">
      <c r="A39" t="s">
        <v>3</v>
      </c>
      <c r="D39" s="1">
        <v>30</v>
      </c>
      <c r="G39" s="1">
        <f t="shared" ref="G39:G59" si="1">D39*F$2</f>
        <v>75</v>
      </c>
    </row>
    <row r="40" spans="1:7" x14ac:dyDescent="0.25">
      <c r="A40" t="s">
        <v>4</v>
      </c>
      <c r="D40" s="1">
        <v>11394</v>
      </c>
      <c r="G40" s="1">
        <f t="shared" si="1"/>
        <v>28485</v>
      </c>
    </row>
    <row r="41" spans="1:7" x14ac:dyDescent="0.25">
      <c r="A41" t="s">
        <v>5</v>
      </c>
      <c r="D41" s="1">
        <v>3248</v>
      </c>
      <c r="G41" s="1">
        <f t="shared" si="1"/>
        <v>8120</v>
      </c>
    </row>
    <row r="42" spans="1:7" x14ac:dyDescent="0.25">
      <c r="A42" t="s">
        <v>6</v>
      </c>
      <c r="D42" s="1">
        <v>90267</v>
      </c>
      <c r="G42" s="1">
        <f t="shared" si="1"/>
        <v>225667.5</v>
      </c>
    </row>
    <row r="43" spans="1:7" x14ac:dyDescent="0.25">
      <c r="A43" t="s">
        <v>7</v>
      </c>
      <c r="D43" s="1">
        <v>0</v>
      </c>
      <c r="G43" s="1">
        <f t="shared" si="1"/>
        <v>0</v>
      </c>
    </row>
    <row r="44" spans="1:7" x14ac:dyDescent="0.25">
      <c r="A44" t="s">
        <v>29</v>
      </c>
      <c r="D44" s="1">
        <v>279370</v>
      </c>
      <c r="G44" s="1">
        <f t="shared" si="1"/>
        <v>698425</v>
      </c>
    </row>
    <row r="45" spans="1:7" x14ac:dyDescent="0.25">
      <c r="A45" t="s">
        <v>9</v>
      </c>
      <c r="D45" s="1">
        <v>143112</v>
      </c>
      <c r="G45" s="1">
        <f t="shared" si="1"/>
        <v>357780</v>
      </c>
    </row>
    <row r="46" spans="1:7" x14ac:dyDescent="0.25">
      <c r="A46" t="s">
        <v>10</v>
      </c>
      <c r="D46" s="1">
        <v>16950</v>
      </c>
      <c r="G46" s="1">
        <f t="shared" si="1"/>
        <v>42375</v>
      </c>
    </row>
    <row r="47" spans="1:7" x14ac:dyDescent="0.25">
      <c r="A47" t="s">
        <v>11</v>
      </c>
      <c r="D47" s="1">
        <v>1035</v>
      </c>
      <c r="G47" s="1">
        <f t="shared" si="1"/>
        <v>2587.5</v>
      </c>
    </row>
    <row r="48" spans="1:7" x14ac:dyDescent="0.25">
      <c r="A48" t="s">
        <v>12</v>
      </c>
      <c r="D48" s="1">
        <v>63</v>
      </c>
      <c r="G48" s="1">
        <f t="shared" si="1"/>
        <v>157.5</v>
      </c>
    </row>
    <row r="49" spans="1:7" x14ac:dyDescent="0.25">
      <c r="A49" t="s">
        <v>13</v>
      </c>
      <c r="D49" s="1">
        <v>26136</v>
      </c>
      <c r="G49" s="1">
        <f t="shared" si="1"/>
        <v>65340</v>
      </c>
    </row>
    <row r="50" spans="1:7" x14ac:dyDescent="0.25">
      <c r="A50" t="s">
        <v>14</v>
      </c>
      <c r="D50" s="1">
        <v>0</v>
      </c>
      <c r="G50" s="1">
        <f t="shared" si="1"/>
        <v>0</v>
      </c>
    </row>
    <row r="51" spans="1:7" x14ac:dyDescent="0.25">
      <c r="A51" t="s">
        <v>15</v>
      </c>
      <c r="D51" s="1">
        <v>526504</v>
      </c>
      <c r="G51" s="1">
        <f t="shared" si="1"/>
        <v>1316260</v>
      </c>
    </row>
    <row r="52" spans="1:7" x14ac:dyDescent="0.25">
      <c r="A52" t="s">
        <v>16</v>
      </c>
      <c r="D52" s="1">
        <v>356423</v>
      </c>
      <c r="G52" s="1">
        <f t="shared" si="1"/>
        <v>891057.5</v>
      </c>
    </row>
    <row r="53" spans="1:7" x14ac:dyDescent="0.25">
      <c r="A53" t="s">
        <v>17</v>
      </c>
      <c r="D53" s="1">
        <v>19959</v>
      </c>
      <c r="G53" s="1">
        <f t="shared" si="1"/>
        <v>49897.5</v>
      </c>
    </row>
    <row r="54" spans="1:7" x14ac:dyDescent="0.25">
      <c r="A54" t="s">
        <v>18</v>
      </c>
      <c r="D54" s="1">
        <v>20174</v>
      </c>
      <c r="G54" s="1">
        <f t="shared" si="1"/>
        <v>50435</v>
      </c>
    </row>
    <row r="55" spans="1:7" x14ac:dyDescent="0.25">
      <c r="A55" t="s">
        <v>19</v>
      </c>
      <c r="D55" s="1">
        <v>0</v>
      </c>
      <c r="G55" s="1">
        <f t="shared" si="1"/>
        <v>0</v>
      </c>
    </row>
    <row r="56" spans="1:7" x14ac:dyDescent="0.25">
      <c r="A56" t="s">
        <v>20</v>
      </c>
      <c r="D56" s="1">
        <v>0</v>
      </c>
      <c r="G56" s="1">
        <f t="shared" si="1"/>
        <v>0</v>
      </c>
    </row>
    <row r="57" spans="1:7" x14ac:dyDescent="0.25">
      <c r="A57" t="s">
        <v>21</v>
      </c>
      <c r="D57" s="1">
        <v>240</v>
      </c>
      <c r="G57" s="1">
        <f t="shared" si="1"/>
        <v>600</v>
      </c>
    </row>
    <row r="58" spans="1:7" x14ac:dyDescent="0.25">
      <c r="A58" t="s">
        <v>22</v>
      </c>
      <c r="D58" s="1">
        <v>0</v>
      </c>
      <c r="G58" s="1">
        <f t="shared" si="1"/>
        <v>0</v>
      </c>
    </row>
    <row r="59" spans="1:7" x14ac:dyDescent="0.25">
      <c r="A59" t="s">
        <v>8</v>
      </c>
      <c r="D59" s="1">
        <v>0</v>
      </c>
      <c r="G59" s="1">
        <f t="shared" si="1"/>
        <v>0</v>
      </c>
    </row>
    <row r="60" spans="1:7" x14ac:dyDescent="0.25">
      <c r="A60" t="s">
        <v>23</v>
      </c>
    </row>
    <row r="61" spans="1:7" x14ac:dyDescent="0.25">
      <c r="A61" t="s">
        <v>24</v>
      </c>
    </row>
    <row r="63" spans="1:7" x14ac:dyDescent="0.25">
      <c r="D63" s="1">
        <f>SUM(D36:D59)</f>
        <v>1884928</v>
      </c>
      <c r="G63" s="1">
        <f>SUM(G36:G59)</f>
        <v>4128344.5</v>
      </c>
    </row>
    <row r="65" spans="1:7" x14ac:dyDescent="0.25">
      <c r="A65" t="s">
        <v>30</v>
      </c>
    </row>
    <row r="66" spans="1:7" x14ac:dyDescent="0.25">
      <c r="A66" t="s">
        <v>0</v>
      </c>
      <c r="D66" s="1">
        <v>594124</v>
      </c>
      <c r="G66" s="1">
        <f>D66</f>
        <v>594124</v>
      </c>
    </row>
    <row r="67" spans="1:7" x14ac:dyDescent="0.25">
      <c r="A67" t="s">
        <v>1</v>
      </c>
      <c r="D67" s="1">
        <v>1406</v>
      </c>
      <c r="G67" s="1">
        <f>D67</f>
        <v>1406</v>
      </c>
    </row>
    <row r="68" spans="1:7" x14ac:dyDescent="0.25">
      <c r="A68" t="s">
        <v>2</v>
      </c>
      <c r="D68" s="1">
        <v>21</v>
      </c>
      <c r="G68" s="1">
        <f>D68*F$2</f>
        <v>52.5</v>
      </c>
    </row>
    <row r="69" spans="1:7" x14ac:dyDescent="0.25">
      <c r="A69" t="s">
        <v>3</v>
      </c>
      <c r="D69" s="1">
        <v>0</v>
      </c>
      <c r="G69" s="1">
        <v>0</v>
      </c>
    </row>
    <row r="70" spans="1:7" x14ac:dyDescent="0.25">
      <c r="A70" t="s">
        <v>4</v>
      </c>
      <c r="D70" s="1">
        <v>7323</v>
      </c>
      <c r="G70" s="1">
        <f t="shared" ref="G70:G90" si="2">D70*F$2</f>
        <v>18307.5</v>
      </c>
    </row>
    <row r="71" spans="1:7" x14ac:dyDescent="0.25">
      <c r="A71" t="s">
        <v>5</v>
      </c>
      <c r="D71" s="1">
        <v>737</v>
      </c>
      <c r="G71" s="1">
        <f t="shared" si="2"/>
        <v>1842.5</v>
      </c>
    </row>
    <row r="72" spans="1:7" x14ac:dyDescent="0.25">
      <c r="A72" t="s">
        <v>6</v>
      </c>
      <c r="D72" s="1">
        <v>13824</v>
      </c>
      <c r="G72" s="1">
        <f t="shared" si="2"/>
        <v>34560</v>
      </c>
    </row>
    <row r="73" spans="1:7" x14ac:dyDescent="0.25">
      <c r="A73" t="s">
        <v>7</v>
      </c>
      <c r="D73" s="1">
        <v>247</v>
      </c>
      <c r="G73" s="1">
        <f t="shared" si="2"/>
        <v>617.5</v>
      </c>
    </row>
    <row r="74" spans="1:7" x14ac:dyDescent="0.25">
      <c r="A74" t="s">
        <v>29</v>
      </c>
      <c r="D74" s="1">
        <v>7140</v>
      </c>
      <c r="G74" s="1">
        <f t="shared" si="2"/>
        <v>17850</v>
      </c>
    </row>
    <row r="75" spans="1:7" x14ac:dyDescent="0.25">
      <c r="A75" t="s">
        <v>9</v>
      </c>
      <c r="D75" s="1">
        <v>40324</v>
      </c>
      <c r="G75" s="1">
        <f t="shared" si="2"/>
        <v>100810</v>
      </c>
    </row>
    <row r="76" spans="1:7" x14ac:dyDescent="0.25">
      <c r="A76" t="s">
        <v>10</v>
      </c>
      <c r="D76" s="1">
        <v>9306</v>
      </c>
      <c r="G76" s="1">
        <f t="shared" si="2"/>
        <v>23265</v>
      </c>
    </row>
    <row r="77" spans="1:7" x14ac:dyDescent="0.25">
      <c r="A77" t="s">
        <v>11</v>
      </c>
      <c r="D77" s="1">
        <v>468</v>
      </c>
      <c r="G77" s="1">
        <f t="shared" si="2"/>
        <v>1170</v>
      </c>
    </row>
    <row r="78" spans="1:7" x14ac:dyDescent="0.25">
      <c r="A78" t="s">
        <v>12</v>
      </c>
      <c r="D78" s="1">
        <v>309</v>
      </c>
      <c r="G78" s="1">
        <f t="shared" si="2"/>
        <v>772.5</v>
      </c>
    </row>
    <row r="79" spans="1:7" x14ac:dyDescent="0.25">
      <c r="A79" t="s">
        <v>13</v>
      </c>
      <c r="D79" s="1">
        <v>6360</v>
      </c>
      <c r="G79" s="1">
        <f t="shared" si="2"/>
        <v>15900</v>
      </c>
    </row>
    <row r="80" spans="1:7" x14ac:dyDescent="0.25">
      <c r="A80" t="s">
        <v>14</v>
      </c>
      <c r="D80" s="1">
        <v>8319</v>
      </c>
      <c r="G80" s="1">
        <f t="shared" si="2"/>
        <v>20797.5</v>
      </c>
    </row>
    <row r="81" spans="1:7" x14ac:dyDescent="0.25">
      <c r="A81" t="s">
        <v>15</v>
      </c>
      <c r="D81" s="1">
        <v>0</v>
      </c>
      <c r="G81" s="1">
        <f t="shared" si="2"/>
        <v>0</v>
      </c>
    </row>
    <row r="82" spans="1:7" x14ac:dyDescent="0.25">
      <c r="A82" t="s">
        <v>16</v>
      </c>
      <c r="D82" s="1">
        <v>16590</v>
      </c>
      <c r="G82" s="1">
        <f t="shared" si="2"/>
        <v>41475</v>
      </c>
    </row>
    <row r="83" spans="1:7" x14ac:dyDescent="0.25">
      <c r="A83" t="s">
        <v>17</v>
      </c>
      <c r="D83" s="1">
        <v>6504</v>
      </c>
      <c r="G83" s="1">
        <f t="shared" si="2"/>
        <v>16260</v>
      </c>
    </row>
    <row r="84" spans="1:7" x14ac:dyDescent="0.25">
      <c r="A84" t="s">
        <v>18</v>
      </c>
      <c r="D84" s="1">
        <v>5141</v>
      </c>
      <c r="G84" s="1">
        <f t="shared" si="2"/>
        <v>12852.5</v>
      </c>
    </row>
    <row r="85" spans="1:7" x14ac:dyDescent="0.25">
      <c r="A85" t="s">
        <v>19</v>
      </c>
      <c r="D85" s="1">
        <v>0</v>
      </c>
      <c r="G85" s="1">
        <f t="shared" si="2"/>
        <v>0</v>
      </c>
    </row>
    <row r="86" spans="1:7" x14ac:dyDescent="0.25">
      <c r="A86" t="s">
        <v>20</v>
      </c>
      <c r="D86" s="1">
        <v>0</v>
      </c>
      <c r="G86" s="1">
        <f t="shared" si="2"/>
        <v>0</v>
      </c>
    </row>
    <row r="87" spans="1:7" x14ac:dyDescent="0.25">
      <c r="A87" t="s">
        <v>21</v>
      </c>
      <c r="D87" s="1">
        <v>0</v>
      </c>
      <c r="G87" s="1">
        <f t="shared" si="2"/>
        <v>0</v>
      </c>
    </row>
    <row r="88" spans="1:7" x14ac:dyDescent="0.25">
      <c r="A88" t="s">
        <v>22</v>
      </c>
      <c r="D88" s="1">
        <v>1884</v>
      </c>
      <c r="G88" s="1">
        <f t="shared" si="2"/>
        <v>4710</v>
      </c>
    </row>
    <row r="89" spans="1:7" x14ac:dyDescent="0.25">
      <c r="A89" t="s">
        <v>8</v>
      </c>
      <c r="D89" s="1">
        <v>0</v>
      </c>
      <c r="G89" s="1">
        <f t="shared" si="2"/>
        <v>0</v>
      </c>
    </row>
    <row r="90" spans="1:7" x14ac:dyDescent="0.25">
      <c r="A90" t="s">
        <v>23</v>
      </c>
      <c r="D90" s="1">
        <v>0</v>
      </c>
      <c r="G90" s="1">
        <f t="shared" si="2"/>
        <v>0</v>
      </c>
    </row>
    <row r="91" spans="1:7" x14ac:dyDescent="0.25">
      <c r="A91" t="s">
        <v>24</v>
      </c>
    </row>
    <row r="93" spans="1:7" x14ac:dyDescent="0.25">
      <c r="D93" s="1">
        <f>SUM(D66:D90)</f>
        <v>720027</v>
      </c>
      <c r="G93" s="1">
        <f>SUM(G66:G90)</f>
        <v>906772.5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BAB31-BDF4-4C61-8B3F-CF17F6280461}">
  <dimension ref="A1:E8"/>
  <sheetViews>
    <sheetView tabSelected="1" workbookViewId="0">
      <selection activeCell="E5" sqref="E5"/>
    </sheetView>
  </sheetViews>
  <sheetFormatPr defaultRowHeight="15" x14ac:dyDescent="0.25"/>
  <cols>
    <col min="1" max="1" width="49.28515625" style="13" customWidth="1"/>
    <col min="2" max="3" width="23.85546875" style="1" customWidth="1"/>
    <col min="4" max="4" width="27.42578125" style="1" customWidth="1"/>
    <col min="5" max="5" width="25.140625" customWidth="1"/>
  </cols>
  <sheetData>
    <row r="1" spans="1:5" ht="15.75" thickBot="1" x14ac:dyDescent="0.3">
      <c r="A1" s="25" t="s">
        <v>32</v>
      </c>
      <c r="B1" s="26"/>
      <c r="C1" s="26"/>
      <c r="D1" s="26"/>
      <c r="E1" s="27"/>
    </row>
    <row r="2" spans="1:5" ht="15.75" thickBot="1" x14ac:dyDescent="0.3">
      <c r="A2" s="20" t="s">
        <v>36</v>
      </c>
      <c r="B2" s="9" t="s">
        <v>33</v>
      </c>
      <c r="C2" s="10" t="s">
        <v>34</v>
      </c>
      <c r="D2" s="9" t="s">
        <v>35</v>
      </c>
      <c r="E2" s="21" t="s">
        <v>37</v>
      </c>
    </row>
    <row r="3" spans="1:5" x14ac:dyDescent="0.25">
      <c r="A3" s="15">
        <v>1</v>
      </c>
      <c r="B3" s="18">
        <f>výpočet!D3</f>
        <v>6370954</v>
      </c>
      <c r="C3" s="18">
        <f>1.8*B3</f>
        <v>11467717.200000001</v>
      </c>
      <c r="D3" s="18">
        <f>C3-0.8*B$3</f>
        <v>6370954.0000000009</v>
      </c>
      <c r="E3" s="22">
        <f>1.8*A3</f>
        <v>1.8</v>
      </c>
    </row>
    <row r="4" spans="1:5" x14ac:dyDescent="0.25">
      <c r="A4" s="16">
        <v>2</v>
      </c>
      <c r="B4" s="19">
        <v>11297244</v>
      </c>
      <c r="C4" s="19">
        <f t="shared" ref="C4:C8" si="0">1.8*B4</f>
        <v>20335039.199999999</v>
      </c>
      <c r="D4" s="19">
        <f t="shared" ref="D4:D8" si="1">C4-0.8*B$3</f>
        <v>15238276</v>
      </c>
      <c r="E4" s="23">
        <f t="shared" ref="E4:E8" si="2">1.8*A4</f>
        <v>3.6</v>
      </c>
    </row>
    <row r="5" spans="1:5" x14ac:dyDescent="0.25">
      <c r="A5" s="16">
        <v>2.5</v>
      </c>
      <c r="B5" s="19">
        <v>13760389</v>
      </c>
      <c r="C5" s="19">
        <f t="shared" ref="C5" si="3">1.8*B5</f>
        <v>24768700.199999999</v>
      </c>
      <c r="D5" s="19">
        <f t="shared" ref="D5" si="4">C5-0.8*B$3</f>
        <v>19671937</v>
      </c>
      <c r="E5" s="28">
        <f t="shared" ref="E5" si="5">1.8*A5</f>
        <v>4.5</v>
      </c>
    </row>
    <row r="6" spans="1:5" x14ac:dyDescent="0.25">
      <c r="A6" s="16">
        <v>3</v>
      </c>
      <c r="B6" s="19">
        <v>16223534</v>
      </c>
      <c r="C6" s="19">
        <f t="shared" si="0"/>
        <v>29202361.199999999</v>
      </c>
      <c r="D6" s="19">
        <f t="shared" si="1"/>
        <v>24105598</v>
      </c>
      <c r="E6" s="23">
        <f t="shared" si="2"/>
        <v>5.4</v>
      </c>
    </row>
    <row r="7" spans="1:5" x14ac:dyDescent="0.25">
      <c r="A7" s="16">
        <v>4</v>
      </c>
      <c r="B7" s="19">
        <v>21149824</v>
      </c>
      <c r="C7" s="19">
        <f t="shared" si="0"/>
        <v>38069683.200000003</v>
      </c>
      <c r="D7" s="19">
        <f t="shared" si="1"/>
        <v>32972920.000000004</v>
      </c>
      <c r="E7" s="23">
        <f t="shared" si="2"/>
        <v>7.2</v>
      </c>
    </row>
    <row r="8" spans="1:5" ht="15.75" thickBot="1" x14ac:dyDescent="0.3">
      <c r="A8" s="14">
        <v>5</v>
      </c>
      <c r="B8" s="17">
        <v>26076114</v>
      </c>
      <c r="C8" s="17">
        <f t="shared" si="0"/>
        <v>46937005.200000003</v>
      </c>
      <c r="D8" s="17">
        <f t="shared" si="1"/>
        <v>41840242</v>
      </c>
      <c r="E8" s="24">
        <f t="shared" si="2"/>
        <v>9</v>
      </c>
    </row>
  </sheetData>
  <mergeCells count="1">
    <mergeCell ref="A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výpočet</vt:lpstr>
      <vt:lpstr>přehled příjmů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Majer</dc:creator>
  <cp:lastModifiedBy>Milan Majer</cp:lastModifiedBy>
  <dcterms:created xsi:type="dcterms:W3CDTF">2023-09-11T10:49:23Z</dcterms:created>
  <dcterms:modified xsi:type="dcterms:W3CDTF">2023-09-11T16:26:28Z</dcterms:modified>
</cp:coreProperties>
</file>