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" windowWidth="27792" windowHeight="12348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E3" i="1" l="1"/>
  <c r="E2" i="1"/>
  <c r="E10" i="1" s="1"/>
  <c r="E14" i="1" s="1"/>
  <c r="C29" i="1"/>
  <c r="C28" i="1"/>
  <c r="C25" i="1"/>
  <c r="C24" i="1"/>
  <c r="B21" i="1"/>
  <c r="B10" i="1"/>
  <c r="B14" i="1" s="1"/>
  <c r="B3" i="1"/>
  <c r="B2" i="1"/>
</calcChain>
</file>

<file path=xl/sharedStrings.xml><?xml version="1.0" encoding="utf-8"?>
<sst xmlns="http://schemas.openxmlformats.org/spreadsheetml/2006/main" count="34" uniqueCount="21">
  <si>
    <t>mzdové včetně odvodů</t>
  </si>
  <si>
    <t>náklady na MP (10 osob)</t>
  </si>
  <si>
    <t>energie</t>
  </si>
  <si>
    <t>náklady OdPA 5311</t>
  </si>
  <si>
    <t>počet hodin (10 osob, kal. rok)</t>
  </si>
  <si>
    <t>náklady telefony</t>
  </si>
  <si>
    <t>náklad na 1 hodinu</t>
  </si>
  <si>
    <t>náklady IT</t>
  </si>
  <si>
    <t>náklady kanc. potřeby</t>
  </si>
  <si>
    <t>celkem (10 osob, kal. rok)</t>
  </si>
  <si>
    <t>náklady PHM a oprava vozu</t>
  </si>
  <si>
    <t>podle BI</t>
  </si>
  <si>
    <t xml:space="preserve">mzdy a odvody na 1 zam. </t>
  </si>
  <si>
    <t>provozní výdaje na 1 zam.</t>
  </si>
  <si>
    <t xml:space="preserve">pracovních hodin </t>
  </si>
  <si>
    <t>pracovních hodin</t>
  </si>
  <si>
    <t>pracovních hodin včetně svátků</t>
  </si>
  <si>
    <t>8 hodinová pracovní doba</t>
  </si>
  <si>
    <t>7,5 hodinová pracovní doba</t>
  </si>
  <si>
    <t>přepočet na 1 hodinu</t>
  </si>
  <si>
    <t>náklady na úklid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</si>
</sst>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44" fontId="0" fillId="0" borderId="0" xfId="0" applyNumberFormat="1"/>
    <xf numFmtId="42" fontId="0" fillId="0" borderId="0" xfId="0" applyNumberFormat="1"/>
    <xf numFmtId="0" fontId="1" fillId="0" borderId="1" xfId="0" applyFont="1" applyBorder="1"/>
    <xf numFmtId="44" fontId="0" fillId="0" borderId="1" xfId="0" applyNumberFormat="1" applyBorder="1"/>
    <xf numFmtId="0" fontId="0" fillId="0" borderId="1" xfId="0" applyBorder="1"/>
    <xf numFmtId="42" fontId="1" fillId="0" borderId="1" xfId="0" applyNumberFormat="1" applyFont="1" applyBorder="1"/>
    <xf numFmtId="42" fontId="0" fillId="0" borderId="1" xfId="0" applyNumberFormat="1" applyBorder="1"/>
    <xf numFmtId="0" fontId="1" fillId="0" borderId="0" xfId="0" applyFont="1" applyBorder="1"/>
    <xf numFmtId="42" fontId="1" fillId="0" borderId="0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D18" sqref="D18"/>
    </sheetView>
  </sheetViews>
  <sheetFormatPr defaultRowHeight="14.4" x14ac:dyDescent="0.3"/>
  <cols>
    <col min="1" max="1" width="29" customWidth="1"/>
    <col min="2" max="2" width="15.44140625" style="1" bestFit="1" customWidth="1"/>
    <col min="3" max="3" width="21.5546875" style="2" bestFit="1" customWidth="1"/>
    <col min="4" max="4" width="28.109375" bestFit="1" customWidth="1"/>
    <col min="5" max="5" width="15.44140625" bestFit="1" customWidth="1"/>
    <col min="11" max="11" width="16.33203125" style="1" bestFit="1" customWidth="1"/>
  </cols>
  <sheetData>
    <row r="1" spans="1:5" x14ac:dyDescent="0.3">
      <c r="A1" s="3" t="s">
        <v>1</v>
      </c>
      <c r="B1" s="4"/>
      <c r="D1" s="3" t="s">
        <v>1</v>
      </c>
      <c r="E1" s="4"/>
    </row>
    <row r="2" spans="1:5" x14ac:dyDescent="0.3">
      <c r="A2" s="5" t="s">
        <v>0</v>
      </c>
      <c r="B2" s="4">
        <f>20220+5998259+539120+1485584</f>
        <v>8043183</v>
      </c>
      <c r="D2" s="5" t="s">
        <v>0</v>
      </c>
      <c r="E2" s="4">
        <f>20220+5998259+539120+1485584</f>
        <v>8043183</v>
      </c>
    </row>
    <row r="3" spans="1:5" ht="15" x14ac:dyDescent="0.25">
      <c r="A3" s="5" t="s">
        <v>2</v>
      </c>
      <c r="B3" s="4">
        <f>15725+58996+112540</f>
        <v>187261</v>
      </c>
      <c r="D3" s="5" t="s">
        <v>2</v>
      </c>
      <c r="E3" s="4">
        <f>15725+58996+112540</f>
        <v>187261</v>
      </c>
    </row>
    <row r="4" spans="1:5" x14ac:dyDescent="0.3">
      <c r="A4" s="5" t="s">
        <v>3</v>
      </c>
      <c r="B4" s="4">
        <v>620535</v>
      </c>
      <c r="D4" s="5" t="s">
        <v>3</v>
      </c>
      <c r="E4" s="4">
        <v>620535</v>
      </c>
    </row>
    <row r="5" spans="1:5" x14ac:dyDescent="0.3">
      <c r="A5" s="5" t="s">
        <v>5</v>
      </c>
      <c r="B5" s="4">
        <v>17078</v>
      </c>
      <c r="D5" s="5" t="s">
        <v>5</v>
      </c>
      <c r="E5" s="4">
        <v>17078</v>
      </c>
    </row>
    <row r="6" spans="1:5" x14ac:dyDescent="0.3">
      <c r="A6" s="5" t="s">
        <v>20</v>
      </c>
      <c r="B6" s="4">
        <v>98791</v>
      </c>
      <c r="D6" s="5" t="s">
        <v>20</v>
      </c>
      <c r="E6" s="4">
        <v>98791</v>
      </c>
    </row>
    <row r="7" spans="1:5" x14ac:dyDescent="0.3">
      <c r="A7" s="5" t="s">
        <v>7</v>
      </c>
      <c r="B7" s="4">
        <v>100694</v>
      </c>
      <c r="D7" s="5" t="s">
        <v>7</v>
      </c>
      <c r="E7" s="4">
        <v>100694</v>
      </c>
    </row>
    <row r="8" spans="1:5" x14ac:dyDescent="0.3">
      <c r="A8" s="5" t="s">
        <v>8</v>
      </c>
      <c r="B8" s="4"/>
      <c r="D8" s="5" t="s">
        <v>8</v>
      </c>
      <c r="E8" s="4"/>
    </row>
    <row r="9" spans="1:5" x14ac:dyDescent="0.3">
      <c r="A9" s="5" t="s">
        <v>10</v>
      </c>
      <c r="B9" s="4">
        <v>-126636</v>
      </c>
      <c r="D9" s="5" t="s">
        <v>10</v>
      </c>
      <c r="E9" s="4"/>
    </row>
    <row r="10" spans="1:5" ht="15" x14ac:dyDescent="0.25">
      <c r="A10" s="5" t="s">
        <v>9</v>
      </c>
      <c r="B10" s="4">
        <f>SUM(B2:B9)</f>
        <v>8940906</v>
      </c>
      <c r="D10" s="5" t="s">
        <v>9</v>
      </c>
      <c r="E10" s="4">
        <f>SUM(E2:E9)</f>
        <v>9067542</v>
      </c>
    </row>
    <row r="11" spans="1:5" ht="15" x14ac:dyDescent="0.25">
      <c r="A11" s="5"/>
      <c r="B11" s="4"/>
      <c r="D11" s="5"/>
      <c r="E11" s="4"/>
    </row>
    <row r="12" spans="1:5" x14ac:dyDescent="0.3">
      <c r="A12" s="5" t="s">
        <v>4</v>
      </c>
      <c r="B12" s="4">
        <v>19650</v>
      </c>
      <c r="D12" s="5" t="s">
        <v>4</v>
      </c>
      <c r="E12" s="4">
        <v>19650</v>
      </c>
    </row>
    <row r="13" spans="1:5" ht="15" x14ac:dyDescent="0.25">
      <c r="A13" s="5"/>
      <c r="B13" s="4"/>
      <c r="D13" s="5"/>
      <c r="E13" s="4"/>
    </row>
    <row r="14" spans="1:5" x14ac:dyDescent="0.3">
      <c r="A14" s="3" t="s">
        <v>6</v>
      </c>
      <c r="B14" s="6">
        <f>B10/B12</f>
        <v>455.0079389312977</v>
      </c>
      <c r="D14" s="3" t="s">
        <v>6</v>
      </c>
      <c r="E14" s="6">
        <f>E10/E12</f>
        <v>461.45251908396949</v>
      </c>
    </row>
    <row r="15" spans="1:5" ht="15" x14ac:dyDescent="0.25">
      <c r="A15" s="8"/>
      <c r="B15" s="9"/>
    </row>
    <row r="16" spans="1:5" ht="15" x14ac:dyDescent="0.25">
      <c r="A16" s="8"/>
      <c r="B16" s="9"/>
    </row>
    <row r="18" spans="1:3" ht="15" x14ac:dyDescent="0.25">
      <c r="A18" s="3" t="s">
        <v>11</v>
      </c>
      <c r="B18" s="4"/>
      <c r="C18" s="7"/>
    </row>
    <row r="19" spans="1:3" ht="15" x14ac:dyDescent="0.25">
      <c r="A19" s="5" t="s">
        <v>12</v>
      </c>
      <c r="B19" s="4">
        <v>549829</v>
      </c>
      <c r="C19" s="7"/>
    </row>
    <row r="20" spans="1:3" x14ac:dyDescent="0.3">
      <c r="A20" s="5" t="s">
        <v>13</v>
      </c>
      <c r="B20" s="4">
        <v>751224</v>
      </c>
      <c r="C20" s="7"/>
    </row>
    <row r="21" spans="1:3" ht="15" x14ac:dyDescent="0.25">
      <c r="A21" s="5"/>
      <c r="B21" s="4">
        <f>SUM(B19:B20)</f>
        <v>1301053</v>
      </c>
      <c r="C21" s="7"/>
    </row>
    <row r="22" spans="1:3" ht="15" x14ac:dyDescent="0.25">
      <c r="A22" s="5"/>
      <c r="B22" s="4"/>
      <c r="C22" s="7"/>
    </row>
    <row r="23" spans="1:3" x14ac:dyDescent="0.3">
      <c r="A23" s="5" t="s">
        <v>17</v>
      </c>
      <c r="B23" s="4"/>
      <c r="C23" s="6" t="s">
        <v>19</v>
      </c>
    </row>
    <row r="24" spans="1:3" x14ac:dyDescent="0.3">
      <c r="A24" s="5" t="s">
        <v>14</v>
      </c>
      <c r="B24" s="4">
        <v>2008</v>
      </c>
      <c r="C24" s="6">
        <f>B21/B24</f>
        <v>647.9347609561753</v>
      </c>
    </row>
    <row r="25" spans="1:3" x14ac:dyDescent="0.3">
      <c r="A25" s="5" t="s">
        <v>16</v>
      </c>
      <c r="B25" s="4">
        <v>2096</v>
      </c>
      <c r="C25" s="6">
        <f>B21/B25</f>
        <v>620.73139312977094</v>
      </c>
    </row>
    <row r="26" spans="1:3" ht="15" x14ac:dyDescent="0.25">
      <c r="A26" s="5"/>
      <c r="B26" s="4"/>
      <c r="C26" s="6"/>
    </row>
    <row r="27" spans="1:3" x14ac:dyDescent="0.3">
      <c r="A27" s="5" t="s">
        <v>18</v>
      </c>
      <c r="B27" s="4"/>
      <c r="C27" s="6"/>
    </row>
    <row r="28" spans="1:3" x14ac:dyDescent="0.3">
      <c r="A28" s="5" t="s">
        <v>15</v>
      </c>
      <c r="B28" s="4">
        <v>1882.5</v>
      </c>
      <c r="C28" s="6">
        <f>B21/B28</f>
        <v>691.13041168658697</v>
      </c>
    </row>
    <row r="29" spans="1:3" x14ac:dyDescent="0.3">
      <c r="A29" s="5" t="s">
        <v>16</v>
      </c>
      <c r="B29" s="4">
        <v>1965</v>
      </c>
      <c r="C29" s="6">
        <f>B21/B29</f>
        <v>662.11348600508904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Jelinkova Martina</dc:creator>
  <cp:lastModifiedBy>Uldrichova Klara</cp:lastModifiedBy>
  <cp:lastPrinted>2021-06-02T08:21:07Z</cp:lastPrinted>
  <dcterms:created xsi:type="dcterms:W3CDTF">2021-06-02T07:12:40Z</dcterms:created>
  <dcterms:modified xsi:type="dcterms:W3CDTF">2021-06-02T13:11:42Z</dcterms:modified>
</cp:coreProperties>
</file>