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21" i="1" l="1"/>
  <c r="K19" i="1"/>
  <c r="K10" i="1"/>
  <c r="I23" i="1"/>
  <c r="I22" i="1"/>
  <c r="I21" i="1"/>
</calcChain>
</file>

<file path=xl/sharedStrings.xml><?xml version="1.0" encoding="utf-8"?>
<sst xmlns="http://schemas.openxmlformats.org/spreadsheetml/2006/main" count="59" uniqueCount="47">
  <si>
    <t>1)</t>
  </si>
  <si>
    <t>Schodiště do 3.N.P.</t>
  </si>
  <si>
    <t>2)</t>
  </si>
  <si>
    <t>Kompletní řešení schod. Prostoru do 3.N.P.</t>
  </si>
  <si>
    <t>3)</t>
  </si>
  <si>
    <t>Vikýř</t>
  </si>
  <si>
    <t>Demontáž krytiny nad sch. prostorem, zateplení a přeložení krytiny</t>
  </si>
  <si>
    <t>4)</t>
  </si>
  <si>
    <t>5)</t>
  </si>
  <si>
    <t>Doplnění rozvodů a úprava rozvodů do 3.N.P.</t>
  </si>
  <si>
    <t>Požární skleněná příčka ve 2.N.P.</t>
  </si>
  <si>
    <t>Odpočet prací na vikýři a krovu z původní PD</t>
  </si>
  <si>
    <t>Odpočet původní skleněné příčky ve 2.N.P.</t>
  </si>
  <si>
    <t>6)</t>
  </si>
  <si>
    <t>7)</t>
  </si>
  <si>
    <t>8)</t>
  </si>
  <si>
    <t>9)</t>
  </si>
  <si>
    <t>Změny a úpravy elektrorozvodů včetně světelných zdrojů</t>
  </si>
  <si>
    <t>10)</t>
  </si>
  <si>
    <t>Slaboproud</t>
  </si>
  <si>
    <t>11)</t>
  </si>
  <si>
    <t>12)</t>
  </si>
  <si>
    <t>Truhlářské výrobky - vybourání oken, balkónové dveře 2 x</t>
  </si>
  <si>
    <t>Skleněná příčka v přízemí</t>
  </si>
  <si>
    <t>13)</t>
  </si>
  <si>
    <t>14)</t>
  </si>
  <si>
    <t>Přeložení vodoměrné sestavy včetně vytvoření nového místa</t>
  </si>
  <si>
    <t>Revizní šachta na ležaté kanalizaci</t>
  </si>
  <si>
    <t>Pracovní obklad schodiště M + D - 4x</t>
  </si>
  <si>
    <t>15)</t>
  </si>
  <si>
    <t>16)</t>
  </si>
  <si>
    <t>Přeštukování omítek ve 100% (zbylých 50%)</t>
  </si>
  <si>
    <t>17)</t>
  </si>
  <si>
    <t>Vytvoření niky a dvýřka pro venkovkovní rozvaděč do niky</t>
  </si>
  <si>
    <t>18)</t>
  </si>
  <si>
    <t>Restaurování schodiště z 1.N.P. do 2.N.P.</t>
  </si>
  <si>
    <t>Cena s DPH</t>
  </si>
  <si>
    <t>DPH</t>
  </si>
  <si>
    <t>Popis</t>
  </si>
  <si>
    <t>P.č.</t>
  </si>
  <si>
    <t>Cena bez DPH</t>
  </si>
  <si>
    <t>dle CN v rozpracovanosti ZL</t>
  </si>
  <si>
    <t>odhad - stále nedořešeno</t>
  </si>
  <si>
    <t>dle předběžné konzultace s výrobcem</t>
  </si>
  <si>
    <t>dle CN ve ZL</t>
  </si>
  <si>
    <t>není CN - odhad</t>
  </si>
  <si>
    <t>z původního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</si>
</sst>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2" xfId="0" applyNumberFormat="1" applyBorder="1"/>
    <xf numFmtId="0" fontId="0" fillId="0" borderId="3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K22" sqref="K22"/>
    </sheetView>
  </sheetViews>
  <sheetFormatPr defaultRowHeight="15" x14ac:dyDescent="0.25"/>
  <cols>
    <col min="8" max="8" width="0.28515625" customWidth="1"/>
    <col min="9" max="9" width="14.140625" style="1" customWidth="1"/>
    <col min="10" max="10" width="2.140625" customWidth="1"/>
    <col min="11" max="11" width="13" customWidth="1"/>
  </cols>
  <sheetData>
    <row r="1" spans="1:12" x14ac:dyDescent="0.25">
      <c r="A1" s="2" t="s">
        <v>39</v>
      </c>
      <c r="B1" s="13" t="s">
        <v>38</v>
      </c>
      <c r="C1" s="14"/>
      <c r="D1" s="14"/>
      <c r="E1" s="14"/>
      <c r="F1" s="14"/>
      <c r="G1" s="14"/>
      <c r="H1" s="15"/>
      <c r="I1" s="3" t="s">
        <v>40</v>
      </c>
    </row>
    <row r="2" spans="1:12" x14ac:dyDescent="0.25">
      <c r="A2" s="4" t="s">
        <v>0</v>
      </c>
      <c r="B2" s="16" t="s">
        <v>1</v>
      </c>
      <c r="C2" s="17"/>
      <c r="D2" s="17"/>
      <c r="E2" s="17"/>
      <c r="F2" s="17"/>
      <c r="G2" s="17"/>
      <c r="H2" s="18"/>
      <c r="I2" s="5">
        <v>1385000</v>
      </c>
      <c r="L2" t="s">
        <v>41</v>
      </c>
    </row>
    <row r="3" spans="1:12" x14ac:dyDescent="0.25">
      <c r="A3" s="4" t="s">
        <v>2</v>
      </c>
      <c r="B3" s="16" t="s">
        <v>3</v>
      </c>
      <c r="C3" s="17"/>
      <c r="D3" s="17"/>
      <c r="E3" s="17"/>
      <c r="F3" s="17"/>
      <c r="G3" s="17"/>
      <c r="H3" s="18"/>
      <c r="I3" s="5">
        <v>231000</v>
      </c>
      <c r="L3" t="s">
        <v>41</v>
      </c>
    </row>
    <row r="4" spans="1:12" x14ac:dyDescent="0.25">
      <c r="A4" s="4" t="s">
        <v>4</v>
      </c>
      <c r="B4" s="16" t="s">
        <v>5</v>
      </c>
      <c r="C4" s="17"/>
      <c r="D4" s="17"/>
      <c r="E4" s="17"/>
      <c r="F4" s="17"/>
      <c r="G4" s="17"/>
      <c r="H4" s="18"/>
      <c r="I4" s="5">
        <v>588000</v>
      </c>
      <c r="L4" t="s">
        <v>41</v>
      </c>
    </row>
    <row r="5" spans="1:12" x14ac:dyDescent="0.25">
      <c r="A5" s="4" t="s">
        <v>7</v>
      </c>
      <c r="B5" s="16" t="s">
        <v>6</v>
      </c>
      <c r="C5" s="17"/>
      <c r="D5" s="17"/>
      <c r="E5" s="17"/>
      <c r="F5" s="17"/>
      <c r="G5" s="17"/>
      <c r="H5" s="18"/>
      <c r="I5" s="5">
        <v>175000</v>
      </c>
      <c r="L5" t="s">
        <v>41</v>
      </c>
    </row>
    <row r="6" spans="1:12" x14ac:dyDescent="0.25">
      <c r="A6" s="4" t="s">
        <v>8</v>
      </c>
      <c r="B6" s="16" t="s">
        <v>9</v>
      </c>
      <c r="C6" s="17"/>
      <c r="D6" s="17"/>
      <c r="E6" s="17"/>
      <c r="F6" s="17"/>
      <c r="G6" s="17"/>
      <c r="H6" s="18"/>
      <c r="I6" s="5">
        <v>100000</v>
      </c>
      <c r="L6" t="s">
        <v>42</v>
      </c>
    </row>
    <row r="7" spans="1:12" x14ac:dyDescent="0.25">
      <c r="A7" s="4" t="s">
        <v>13</v>
      </c>
      <c r="B7" s="16" t="s">
        <v>10</v>
      </c>
      <c r="C7" s="17"/>
      <c r="D7" s="17"/>
      <c r="E7" s="17"/>
      <c r="F7" s="17"/>
      <c r="G7" s="17"/>
      <c r="H7" s="18"/>
      <c r="I7" s="5">
        <v>700000</v>
      </c>
      <c r="L7" t="s">
        <v>43</v>
      </c>
    </row>
    <row r="8" spans="1:12" x14ac:dyDescent="0.25">
      <c r="A8" s="4" t="s">
        <v>14</v>
      </c>
      <c r="B8" s="16" t="s">
        <v>11</v>
      </c>
      <c r="C8" s="17"/>
      <c r="D8" s="17"/>
      <c r="E8" s="17"/>
      <c r="F8" s="17"/>
      <c r="G8" s="17"/>
      <c r="H8" s="18"/>
      <c r="I8" s="5">
        <v>-309000</v>
      </c>
      <c r="L8" t="s">
        <v>41</v>
      </c>
    </row>
    <row r="9" spans="1:12" x14ac:dyDescent="0.25">
      <c r="A9" s="4" t="s">
        <v>15</v>
      </c>
      <c r="B9" s="16" t="s">
        <v>12</v>
      </c>
      <c r="C9" s="17"/>
      <c r="D9" s="17"/>
      <c r="E9" s="17"/>
      <c r="F9" s="17"/>
      <c r="G9" s="17"/>
      <c r="H9" s="18"/>
      <c r="I9" s="5">
        <v>-122000</v>
      </c>
      <c r="L9" t="s">
        <v>41</v>
      </c>
    </row>
    <row r="10" spans="1:12" x14ac:dyDescent="0.25">
      <c r="A10" s="4" t="s">
        <v>16</v>
      </c>
      <c r="B10" s="16" t="s">
        <v>17</v>
      </c>
      <c r="C10" s="17"/>
      <c r="D10" s="17"/>
      <c r="E10" s="17"/>
      <c r="F10" s="17"/>
      <c r="G10" s="17"/>
      <c r="H10" s="18"/>
      <c r="I10" s="5">
        <v>150000</v>
      </c>
      <c r="K10" s="1">
        <f>SUM(I2:I10)</f>
        <v>2898000</v>
      </c>
      <c r="L10" t="s">
        <v>42</v>
      </c>
    </row>
    <row r="11" spans="1:12" x14ac:dyDescent="0.25">
      <c r="A11" s="4" t="s">
        <v>18</v>
      </c>
      <c r="B11" s="16" t="s">
        <v>19</v>
      </c>
      <c r="C11" s="17"/>
      <c r="D11" s="17"/>
      <c r="E11" s="17"/>
      <c r="F11" s="17"/>
      <c r="G11" s="17"/>
      <c r="H11" s="18"/>
      <c r="I11" s="5">
        <v>750000</v>
      </c>
      <c r="L11" t="s">
        <v>44</v>
      </c>
    </row>
    <row r="12" spans="1:12" x14ac:dyDescent="0.25">
      <c r="A12" s="4" t="s">
        <v>20</v>
      </c>
      <c r="B12" s="16" t="s">
        <v>22</v>
      </c>
      <c r="C12" s="17"/>
      <c r="D12" s="17"/>
      <c r="E12" s="17"/>
      <c r="F12" s="17"/>
      <c r="G12" s="17"/>
      <c r="H12" s="18"/>
      <c r="I12" s="5">
        <v>410000</v>
      </c>
      <c r="L12" t="s">
        <v>41</v>
      </c>
    </row>
    <row r="13" spans="1:12" x14ac:dyDescent="0.25">
      <c r="A13" s="4" t="s">
        <v>21</v>
      </c>
      <c r="B13" s="16" t="s">
        <v>23</v>
      </c>
      <c r="C13" s="17"/>
      <c r="D13" s="17"/>
      <c r="E13" s="17"/>
      <c r="F13" s="17"/>
      <c r="G13" s="17"/>
      <c r="H13" s="18"/>
      <c r="I13" s="5">
        <v>155000</v>
      </c>
      <c r="L13" t="s">
        <v>43</v>
      </c>
    </row>
    <row r="14" spans="1:12" x14ac:dyDescent="0.25">
      <c r="A14" s="4" t="s">
        <v>24</v>
      </c>
      <c r="B14" s="16" t="s">
        <v>26</v>
      </c>
      <c r="C14" s="17"/>
      <c r="D14" s="17"/>
      <c r="E14" s="17"/>
      <c r="F14" s="17"/>
      <c r="G14" s="17"/>
      <c r="H14" s="18"/>
      <c r="I14" s="5">
        <v>38000</v>
      </c>
      <c r="L14" t="s">
        <v>45</v>
      </c>
    </row>
    <row r="15" spans="1:12" x14ac:dyDescent="0.25">
      <c r="A15" s="4" t="s">
        <v>25</v>
      </c>
      <c r="B15" s="16" t="s">
        <v>27</v>
      </c>
      <c r="C15" s="17"/>
      <c r="D15" s="17"/>
      <c r="E15" s="17"/>
      <c r="F15" s="17"/>
      <c r="G15" s="17"/>
      <c r="H15" s="18"/>
      <c r="I15" s="5">
        <v>22000</v>
      </c>
      <c r="L15" t="s">
        <v>45</v>
      </c>
    </row>
    <row r="16" spans="1:12" x14ac:dyDescent="0.25">
      <c r="A16" s="4" t="s">
        <v>29</v>
      </c>
      <c r="B16" s="16" t="s">
        <v>28</v>
      </c>
      <c r="C16" s="17"/>
      <c r="D16" s="17"/>
      <c r="E16" s="17"/>
      <c r="F16" s="17"/>
      <c r="G16" s="17"/>
      <c r="H16" s="18"/>
      <c r="I16" s="5">
        <v>32000</v>
      </c>
      <c r="L16" t="s">
        <v>45</v>
      </c>
    </row>
    <row r="17" spans="1:12" x14ac:dyDescent="0.25">
      <c r="A17" s="4" t="s">
        <v>30</v>
      </c>
      <c r="B17" s="16" t="s">
        <v>31</v>
      </c>
      <c r="C17" s="17"/>
      <c r="D17" s="17"/>
      <c r="E17" s="17"/>
      <c r="F17" s="17"/>
      <c r="G17" s="17"/>
      <c r="H17" s="18"/>
      <c r="I17" s="5">
        <v>262000</v>
      </c>
      <c r="L17" t="s">
        <v>46</v>
      </c>
    </row>
    <row r="18" spans="1:12" x14ac:dyDescent="0.25">
      <c r="A18" s="4" t="s">
        <v>32</v>
      </c>
      <c r="B18" s="16" t="s">
        <v>33</v>
      </c>
      <c r="C18" s="17"/>
      <c r="D18" s="17"/>
      <c r="E18" s="17"/>
      <c r="F18" s="17"/>
      <c r="G18" s="17"/>
      <c r="H18" s="18"/>
      <c r="I18" s="5">
        <v>28000</v>
      </c>
      <c r="L18" t="s">
        <v>45</v>
      </c>
    </row>
    <row r="19" spans="1:12" x14ac:dyDescent="0.25">
      <c r="A19" s="4" t="s">
        <v>34</v>
      </c>
      <c r="B19" s="16" t="s">
        <v>35</v>
      </c>
      <c r="C19" s="17"/>
      <c r="D19" s="17"/>
      <c r="E19" s="17"/>
      <c r="F19" s="17"/>
      <c r="G19" s="17"/>
      <c r="H19" s="18"/>
      <c r="I19" s="5">
        <v>325000</v>
      </c>
      <c r="K19" s="1">
        <f>SUM(I11:I19)</f>
        <v>2022000</v>
      </c>
      <c r="L19" t="s">
        <v>45</v>
      </c>
    </row>
    <row r="20" spans="1:12" x14ac:dyDescent="0.25">
      <c r="A20" s="4"/>
      <c r="B20" s="16"/>
      <c r="C20" s="17"/>
      <c r="D20" s="17"/>
      <c r="E20" s="17"/>
      <c r="F20" s="17"/>
      <c r="G20" s="17"/>
      <c r="H20" s="18"/>
      <c r="I20" s="5"/>
    </row>
    <row r="21" spans="1:12" x14ac:dyDescent="0.25">
      <c r="A21" s="4"/>
      <c r="B21" s="16"/>
      <c r="C21" s="17"/>
      <c r="D21" s="17"/>
      <c r="E21" s="17"/>
      <c r="F21" s="17"/>
      <c r="G21" s="17"/>
      <c r="H21" s="18"/>
      <c r="I21" s="5">
        <f>SUM(I2:I20)</f>
        <v>4920000</v>
      </c>
      <c r="K21" s="1">
        <f>SUM(K19,K10)</f>
        <v>4920000</v>
      </c>
    </row>
    <row r="22" spans="1:12" x14ac:dyDescent="0.25">
      <c r="A22" s="10" t="s">
        <v>37</v>
      </c>
      <c r="B22" s="11"/>
      <c r="C22" s="11"/>
      <c r="D22" s="11"/>
      <c r="E22" s="11"/>
      <c r="F22" s="11"/>
      <c r="G22" s="11"/>
      <c r="H22" s="12"/>
      <c r="I22" s="5">
        <f>I21*0.21</f>
        <v>1033200</v>
      </c>
    </row>
    <row r="23" spans="1:12" ht="15.75" thickBot="1" x14ac:dyDescent="0.3">
      <c r="A23" s="7" t="s">
        <v>36</v>
      </c>
      <c r="B23" s="8"/>
      <c r="C23" s="8"/>
      <c r="D23" s="8"/>
      <c r="E23" s="8"/>
      <c r="F23" s="8"/>
      <c r="G23" s="8"/>
      <c r="H23" s="9"/>
      <c r="I23" s="6">
        <f>I21+I22</f>
        <v>5953200</v>
      </c>
    </row>
  </sheetData>
  <mergeCells count="3">
    <mergeCell ref="A22:H22"/>
    <mergeCell ref="A23:H23"/>
    <mergeCell ref="B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2023-06-06T08:42:23Z</dcterms:modified>
</cp:coreProperties>
</file>